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_xlnm.Print_Area" localSheetId="0">'Лист1'!$A$1:$I$59</definedName>
  </definedNames>
  <calcPr fullCalcOnLoad="1"/>
</workbook>
</file>

<file path=xl/sharedStrings.xml><?xml version="1.0" encoding="utf-8"?>
<sst xmlns="http://schemas.openxmlformats.org/spreadsheetml/2006/main" count="50" uniqueCount="49">
  <si>
    <t>из них:</t>
  </si>
  <si>
    <t>использование общего им-ва (Ростелеком, Горсети, ТОМТЕЛ)</t>
  </si>
  <si>
    <t xml:space="preserve">членские взносы от  жильцов </t>
  </si>
  <si>
    <r>
      <t>ИЗРАСХОДОВАНО С Р/СЧЕТА</t>
    </r>
    <r>
      <rPr>
        <sz val="20"/>
        <rFont val="Times New Roman"/>
        <family val="1"/>
      </rPr>
      <t>:</t>
    </r>
  </si>
  <si>
    <t>Содержание общего имущества</t>
  </si>
  <si>
    <t>Текущий ремонт общего имущества</t>
  </si>
  <si>
    <t>в том числе:</t>
  </si>
  <si>
    <t>содержание общего имущества</t>
  </si>
  <si>
    <t>текущий ремонт общего имущества</t>
  </si>
  <si>
    <t>пени за просрочку платежей от должников ЖКУ</t>
  </si>
  <si>
    <t>коммунальные платежи</t>
  </si>
  <si>
    <t>тепло, горячая вода (безналичный расчет)</t>
  </si>
  <si>
    <t>вода холодная, водоотведение (безналичный расчет)</t>
  </si>
  <si>
    <t>электроэнергия (безналичный расчет)</t>
  </si>
  <si>
    <t>техническое обслуживание лифтов (безналичный расчет)</t>
  </si>
  <si>
    <t>охранная служба(безналичный расчет)</t>
  </si>
  <si>
    <t>обслуживание домофонов(безналичный расчет)</t>
  </si>
  <si>
    <t>Техническое обслуживание антенн(безналичный расчет)</t>
  </si>
  <si>
    <t>Уплачено налогов (безналичный расчет)</t>
  </si>
  <si>
    <t>Приобретение канц. Товаров (наличный расчет)</t>
  </si>
  <si>
    <t>Приобретение уборочного инвентаря(наличный расчет)</t>
  </si>
  <si>
    <t>Услуги РИЦ ЖКХ(безналичный расчет)</t>
  </si>
  <si>
    <t>Выплачено заработной платы(безналичный, наличный расчет)</t>
  </si>
  <si>
    <t>Срахование лифтового оборудования(безналичный расчет)</t>
  </si>
  <si>
    <t>Сервисное обслуживание узлов тепловой энергии(безналичный расчет)</t>
  </si>
  <si>
    <t xml:space="preserve">Расчеты на коммунальные платежи </t>
  </si>
  <si>
    <t>проценты за размещение средств</t>
  </si>
  <si>
    <t>Уборка снега(безналичный расчет)</t>
  </si>
  <si>
    <t>Текущий ремонт подъездов (безналичный расчет)</t>
  </si>
  <si>
    <t>Текущий ремонт системы ГВС, отопления</t>
  </si>
  <si>
    <t>За трубу, резку трубы</t>
  </si>
  <si>
    <t>Установка фундаментных блоков</t>
  </si>
  <si>
    <t>Остаток денежных средств на р/счете на 01.01.17 г.</t>
  </si>
  <si>
    <t>Поступило  членских взносов от членов ТСЖ «Лазо 27а» за 2017 г.</t>
  </si>
  <si>
    <t>Остаток денежных средств на р/счете на 31.12.17 г.</t>
  </si>
  <si>
    <t>Остаток денежных средств на р/счете на специальном счете по капитальному ремонту общего имущества на 01.01.2017 г.</t>
  </si>
  <si>
    <t>Поступило взносов на капитальный ремонт общего имущества за 2017 г.</t>
  </si>
  <si>
    <t>Остаток денежных средств на р/счете на специальном счете по капитальному ремонту общего имущества на 31.12.2017 г.</t>
  </si>
  <si>
    <t>Изготовление сертификата для ГИС ЖКХ(безналичный расчет)</t>
  </si>
  <si>
    <t>Комиссия  банка, ФГУП Почта России, ГПБ, другие банки(безналичный расчет)</t>
  </si>
  <si>
    <t xml:space="preserve">вывоз ТБО(безналичный расчет) </t>
  </si>
  <si>
    <t>Тек. ремонт межпанельных швов</t>
  </si>
  <si>
    <t>Благоустройство территории</t>
  </si>
  <si>
    <t>Дезинсекция в подвалах</t>
  </si>
  <si>
    <t>Обслуживание системы ХВС</t>
  </si>
  <si>
    <t xml:space="preserve">Ремонт дверей в подъездах </t>
  </si>
  <si>
    <t xml:space="preserve">          Расход членских взносов ТСЖ "Лазо 27а" за 2017 год</t>
  </si>
  <si>
    <t>Списаны услуги банка</t>
  </si>
  <si>
    <t xml:space="preserve">Поступили проценты банка за размещение средств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</si>
</sst>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2"/>
    </font>
    <font>
      <sz val="10"/>
      <name val="Arial"/>
      <family val="0"/>
    </font>
    <font>
      <b/>
      <sz val="24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0"/>
      <name val="Arial Cyr"/>
      <family val="2"/>
    </font>
    <font>
      <b/>
      <sz val="18"/>
      <name val="Times New Roman"/>
      <family val="1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hair">
        <color indexed="8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7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top" wrapText="1"/>
    </xf>
    <xf numFmtId="2" fontId="4" fillId="33" borderId="10" xfId="0" applyNumberFormat="1" applyFont="1" applyFill="1" applyBorder="1" applyAlignment="1">
      <alignment/>
    </xf>
    <xf numFmtId="2" fontId="4" fillId="34" borderId="11" xfId="0" applyNumberFormat="1" applyFont="1" applyFill="1" applyBorder="1" applyAlignment="1">
      <alignment/>
    </xf>
    <xf numFmtId="0" fontId="7" fillId="34" borderId="11" xfId="0" applyFont="1" applyFill="1" applyBorder="1" applyAlignment="1">
      <alignment/>
    </xf>
    <xf numFmtId="2" fontId="7" fillId="34" borderId="11" xfId="0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2" fontId="7" fillId="35" borderId="11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2" fontId="4" fillId="34" borderId="18" xfId="0" applyNumberFormat="1" applyFont="1" applyFill="1" applyBorder="1" applyAlignment="1">
      <alignment/>
    </xf>
    <xf numFmtId="2" fontId="6" fillId="36" borderId="14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0" fillId="37" borderId="0" xfId="0" applyFont="1" applyFill="1" applyAlignment="1">
      <alignment/>
    </xf>
    <xf numFmtId="0" fontId="2" fillId="0" borderId="0" xfId="0" applyFont="1" applyBorder="1" applyAlignment="1">
      <alignment/>
    </xf>
    <xf numFmtId="0" fontId="9" fillId="34" borderId="11" xfId="0" applyFont="1" applyFill="1" applyBorder="1" applyAlignment="1">
      <alignment horizontal="right" wrapText="1"/>
    </xf>
    <xf numFmtId="2" fontId="9" fillId="0" borderId="11" xfId="0" applyNumberFormat="1" applyFont="1" applyFill="1" applyBorder="1" applyAlignment="1">
      <alignment/>
    </xf>
    <xf numFmtId="2" fontId="9" fillId="34" borderId="11" xfId="0" applyNumberFormat="1" applyFont="1" applyFill="1" applyBorder="1" applyAlignment="1">
      <alignment horizontal="right" wrapText="1"/>
    </xf>
    <xf numFmtId="0" fontId="4" fillId="38" borderId="11" xfId="0" applyFont="1" applyFill="1" applyBorder="1" applyAlignment="1">
      <alignment horizontal="left"/>
    </xf>
    <xf numFmtId="0" fontId="9" fillId="36" borderId="12" xfId="0" applyFont="1" applyFill="1" applyBorder="1" applyAlignment="1">
      <alignment horizontal="left" wrapText="1"/>
    </xf>
    <xf numFmtId="0" fontId="9" fillId="36" borderId="13" xfId="0" applyFont="1" applyFill="1" applyBorder="1" applyAlignment="1">
      <alignment horizontal="left" wrapText="1"/>
    </xf>
    <xf numFmtId="0" fontId="9" fillId="36" borderId="14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9" fillId="36" borderId="11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0" fontId="9" fillId="35" borderId="12" xfId="0" applyFont="1" applyFill="1" applyBorder="1" applyAlignment="1">
      <alignment/>
    </xf>
    <xf numFmtId="0" fontId="9" fillId="35" borderId="19" xfId="0" applyFont="1" applyFill="1" applyBorder="1" applyAlignment="1">
      <alignment/>
    </xf>
    <xf numFmtId="0" fontId="9" fillId="35" borderId="20" xfId="0" applyFont="1" applyFill="1" applyBorder="1" applyAlignment="1">
      <alignment/>
    </xf>
    <xf numFmtId="0" fontId="9" fillId="35" borderId="11" xfId="0" applyFont="1" applyFill="1" applyBorder="1" applyAlignment="1">
      <alignment/>
    </xf>
    <xf numFmtId="0" fontId="9" fillId="34" borderId="11" xfId="0" applyFont="1" applyFill="1" applyBorder="1" applyAlignment="1">
      <alignment horizontal="left" wrapText="1"/>
    </xf>
    <xf numFmtId="0" fontId="7" fillId="34" borderId="11" xfId="0" applyFont="1" applyFill="1" applyBorder="1" applyAlignment="1">
      <alignment horizontal="left" wrapText="1"/>
    </xf>
    <xf numFmtId="0" fontId="9" fillId="36" borderId="12" xfId="0" applyFont="1" applyFill="1" applyBorder="1" applyAlignment="1">
      <alignment horizontal="left"/>
    </xf>
    <xf numFmtId="0" fontId="9" fillId="36" borderId="13" xfId="0" applyFont="1" applyFill="1" applyBorder="1" applyAlignment="1">
      <alignment horizontal="left"/>
    </xf>
    <xf numFmtId="0" fontId="9" fillId="36" borderId="14" xfId="0" applyFont="1" applyFill="1" applyBorder="1" applyAlignment="1">
      <alignment horizontal="left"/>
    </xf>
    <xf numFmtId="0" fontId="7" fillId="34" borderId="12" xfId="0" applyFont="1" applyFill="1" applyBorder="1" applyAlignment="1">
      <alignment horizontal="left"/>
    </xf>
    <xf numFmtId="0" fontId="7" fillId="34" borderId="13" xfId="0" applyFont="1" applyFill="1" applyBorder="1" applyAlignment="1">
      <alignment horizontal="left"/>
    </xf>
    <xf numFmtId="0" fontId="7" fillId="34" borderId="14" xfId="0" applyFont="1" applyFill="1" applyBorder="1" applyAlignment="1">
      <alignment horizontal="left"/>
    </xf>
    <xf numFmtId="0" fontId="6" fillId="0" borderId="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tabSelected="1" view="pageBreakPreview" zoomScale="75" zoomScaleNormal="75" zoomScaleSheetLayoutView="75" zoomScalePageLayoutView="0" workbookViewId="0" topLeftCell="A22">
      <selection activeCell="I35" sqref="I35"/>
    </sheetView>
  </sheetViews>
  <sheetFormatPr defaultColWidth="9.00390625" defaultRowHeight="12.75"/>
  <cols>
    <col min="1" max="1" width="5.875" style="0" customWidth="1"/>
    <col min="3" max="3" width="7.375" style="0" customWidth="1"/>
    <col min="6" max="6" width="4.625" style="0" customWidth="1"/>
    <col min="7" max="7" width="17.625" style="0" customWidth="1"/>
    <col min="8" max="8" width="57.00390625" style="0" customWidth="1"/>
    <col min="9" max="9" width="22.75390625" style="0" customWidth="1"/>
    <col min="10" max="10" width="27.00390625" style="0" customWidth="1"/>
    <col min="11" max="11" width="12.375" style="0" customWidth="1"/>
    <col min="12" max="12" width="12.00390625" style="0" customWidth="1"/>
  </cols>
  <sheetData>
    <row r="1" spans="1:9" ht="25.5" customHeight="1">
      <c r="A1" s="29" t="s">
        <v>46</v>
      </c>
      <c r="B1" s="23"/>
      <c r="C1" s="23"/>
      <c r="D1" s="23"/>
      <c r="E1" s="23"/>
      <c r="F1" s="23"/>
      <c r="G1" s="23"/>
      <c r="H1" s="23"/>
      <c r="I1" s="23"/>
    </row>
    <row r="2" spans="1:9" ht="25.5" customHeight="1">
      <c r="A2" s="29"/>
      <c r="B2" s="23"/>
      <c r="C2" s="23"/>
      <c r="D2" s="23"/>
      <c r="E2" s="23"/>
      <c r="F2" s="23"/>
      <c r="G2" s="23"/>
      <c r="H2" s="23"/>
      <c r="I2" s="24"/>
    </row>
    <row r="3" spans="1:10" ht="30.75" customHeight="1">
      <c r="A3" s="33" t="s">
        <v>32</v>
      </c>
      <c r="B3" s="33"/>
      <c r="C3" s="33"/>
      <c r="D3" s="33"/>
      <c r="E3" s="33"/>
      <c r="F3" s="33"/>
      <c r="G3" s="33"/>
      <c r="H3" s="33"/>
      <c r="I3" s="25">
        <v>109252.55</v>
      </c>
      <c r="J3" s="10"/>
    </row>
    <row r="4" spans="1:10" ht="26.25" customHeight="1">
      <c r="A4" s="12" t="s">
        <v>33</v>
      </c>
      <c r="B4" s="12"/>
      <c r="C4" s="12"/>
      <c r="D4" s="12"/>
      <c r="E4" s="12"/>
      <c r="F4" s="12"/>
      <c r="G4" s="12"/>
      <c r="H4" s="12"/>
      <c r="I4" s="13">
        <f>I5+I7+I6+I12</f>
        <v>4220532.14</v>
      </c>
      <c r="J4" s="4"/>
    </row>
    <row r="5" spans="1:10" ht="20.25" customHeight="1">
      <c r="A5" s="15"/>
      <c r="B5" s="16" t="s">
        <v>0</v>
      </c>
      <c r="C5" s="16"/>
      <c r="D5" s="16" t="s">
        <v>1</v>
      </c>
      <c r="E5" s="16"/>
      <c r="F5" s="16"/>
      <c r="G5" s="16"/>
      <c r="H5" s="17"/>
      <c r="I5" s="22">
        <v>17700</v>
      </c>
      <c r="J5" s="2"/>
    </row>
    <row r="6" spans="1:10" ht="20.25" customHeight="1">
      <c r="A6" s="15"/>
      <c r="B6" s="16"/>
      <c r="C6" s="16"/>
      <c r="D6" s="16" t="s">
        <v>26</v>
      </c>
      <c r="E6" s="16"/>
      <c r="F6" s="16"/>
      <c r="G6" s="16"/>
      <c r="H6" s="17"/>
      <c r="I6" s="22">
        <v>2396.59</v>
      </c>
      <c r="J6" s="2"/>
    </row>
    <row r="7" spans="1:11" ht="20.25" customHeight="1">
      <c r="A7" s="15"/>
      <c r="B7" s="16"/>
      <c r="C7" s="16" t="s">
        <v>2</v>
      </c>
      <c r="D7" s="16"/>
      <c r="E7" s="16"/>
      <c r="F7" s="16"/>
      <c r="G7" s="16"/>
      <c r="H7" s="17"/>
      <c r="I7" s="27">
        <f>I8+I9+I10+I11</f>
        <v>4200435.55</v>
      </c>
      <c r="J7" s="2"/>
      <c r="K7" s="4"/>
    </row>
    <row r="8" spans="1:10" ht="20.25" customHeight="1">
      <c r="A8" s="15"/>
      <c r="B8" s="38" t="s">
        <v>6</v>
      </c>
      <c r="C8" s="38"/>
      <c r="D8" s="16" t="s">
        <v>7</v>
      </c>
      <c r="E8" s="16"/>
      <c r="F8" s="16"/>
      <c r="G8" s="16"/>
      <c r="H8" s="17"/>
      <c r="I8" s="27">
        <v>865045.54</v>
      </c>
      <c r="J8" s="2"/>
    </row>
    <row r="9" spans="1:10" ht="20.25" customHeight="1">
      <c r="A9" s="15"/>
      <c r="B9" s="16"/>
      <c r="C9" s="16"/>
      <c r="D9" s="16" t="s">
        <v>8</v>
      </c>
      <c r="E9" s="16"/>
      <c r="F9" s="16"/>
      <c r="G9" s="16"/>
      <c r="H9" s="17"/>
      <c r="I9" s="27">
        <f>73745.89+37.18</f>
        <v>73783.06999999999</v>
      </c>
      <c r="J9" s="2"/>
    </row>
    <row r="10" spans="1:10" ht="20.25" customHeight="1">
      <c r="A10" s="15"/>
      <c r="B10" s="16"/>
      <c r="C10" s="16"/>
      <c r="D10" s="16" t="s">
        <v>9</v>
      </c>
      <c r="E10" s="16"/>
      <c r="F10" s="16"/>
      <c r="G10" s="16"/>
      <c r="H10" s="17"/>
      <c r="I10" s="27">
        <v>68039.49</v>
      </c>
      <c r="J10" s="2"/>
    </row>
    <row r="11" spans="1:10" ht="20.25" customHeight="1">
      <c r="A11" s="18"/>
      <c r="B11" s="19"/>
      <c r="C11" s="19"/>
      <c r="D11" s="19" t="s">
        <v>10</v>
      </c>
      <c r="E11" s="19"/>
      <c r="F11" s="19"/>
      <c r="G11" s="19"/>
      <c r="H11" s="20"/>
      <c r="I11" s="27">
        <f>2901704.77+14700.95+368915.74-90000-1754.01</f>
        <v>3193567.45</v>
      </c>
      <c r="J11" s="2"/>
    </row>
    <row r="12" spans="1:10" ht="20.25" customHeight="1">
      <c r="A12" s="18"/>
      <c r="B12" s="19"/>
      <c r="C12" s="19"/>
      <c r="D12" s="19"/>
      <c r="E12" s="19"/>
      <c r="F12" s="19"/>
      <c r="G12" s="19"/>
      <c r="H12" s="20"/>
      <c r="I12" s="27">
        <v>0</v>
      </c>
      <c r="J12" s="2"/>
    </row>
    <row r="13" spans="1:9" ht="20.25" customHeight="1">
      <c r="A13" s="53" t="s">
        <v>3</v>
      </c>
      <c r="B13" s="54"/>
      <c r="C13" s="54"/>
      <c r="D13" s="54"/>
      <c r="E13" s="54"/>
      <c r="F13" s="54"/>
      <c r="G13" s="54"/>
      <c r="H13" s="55"/>
      <c r="I13" s="11">
        <f>I23+I35+I14</f>
        <v>4261279.32</v>
      </c>
    </row>
    <row r="14" spans="1:9" ht="20.25" customHeight="1">
      <c r="A14" s="47" t="s">
        <v>25</v>
      </c>
      <c r="B14" s="47"/>
      <c r="C14" s="47"/>
      <c r="D14" s="47"/>
      <c r="E14" s="47"/>
      <c r="F14" s="47"/>
      <c r="G14" s="47"/>
      <c r="H14" s="47"/>
      <c r="I14" s="21">
        <f>SUM(I15:I22)</f>
        <v>3213208.68</v>
      </c>
    </row>
    <row r="15" spans="1:10" ht="20.25" customHeight="1">
      <c r="A15" s="15"/>
      <c r="B15" s="16" t="s">
        <v>0</v>
      </c>
      <c r="C15" s="16"/>
      <c r="D15" s="16" t="s">
        <v>11</v>
      </c>
      <c r="E15" s="16"/>
      <c r="F15" s="16"/>
      <c r="G15" s="16"/>
      <c r="H15" s="17"/>
      <c r="I15" s="22">
        <v>1617455.82</v>
      </c>
      <c r="J15" s="3"/>
    </row>
    <row r="16" spans="1:9" ht="20.25" customHeight="1">
      <c r="A16" s="15"/>
      <c r="B16" s="16"/>
      <c r="C16" s="16"/>
      <c r="D16" s="16" t="s">
        <v>12</v>
      </c>
      <c r="E16" s="16"/>
      <c r="F16" s="16"/>
      <c r="G16" s="16"/>
      <c r="H16" s="17"/>
      <c r="I16" s="22">
        <v>612370.75</v>
      </c>
    </row>
    <row r="17" spans="1:9" ht="20.25" customHeight="1">
      <c r="A17" s="15"/>
      <c r="B17" s="16"/>
      <c r="C17" s="16"/>
      <c r="D17" s="16" t="s">
        <v>13</v>
      </c>
      <c r="E17" s="16"/>
      <c r="F17" s="16"/>
      <c r="G17" s="16"/>
      <c r="H17" s="17"/>
      <c r="I17" s="22">
        <v>577069.55</v>
      </c>
    </row>
    <row r="18" spans="1:9" ht="20.25" customHeight="1">
      <c r="A18" s="15"/>
      <c r="B18" s="16"/>
      <c r="C18" s="16"/>
      <c r="D18" s="16" t="s">
        <v>14</v>
      </c>
      <c r="E18" s="16"/>
      <c r="F18" s="16"/>
      <c r="G18" s="16"/>
      <c r="H18" s="17"/>
      <c r="I18" s="22">
        <v>203020</v>
      </c>
    </row>
    <row r="19" spans="1:10" ht="20.25" customHeight="1">
      <c r="A19" s="15"/>
      <c r="B19" s="16"/>
      <c r="C19" s="16"/>
      <c r="D19" s="16" t="s">
        <v>40</v>
      </c>
      <c r="E19" s="16"/>
      <c r="F19" s="16"/>
      <c r="G19" s="16"/>
      <c r="H19" s="17"/>
      <c r="I19" s="22">
        <v>145872.56</v>
      </c>
      <c r="J19" s="4"/>
    </row>
    <row r="20" spans="1:9" ht="20.25" customHeight="1">
      <c r="A20" s="15"/>
      <c r="B20" s="16"/>
      <c r="C20" s="16"/>
      <c r="D20" s="16" t="s">
        <v>15</v>
      </c>
      <c r="E20" s="16"/>
      <c r="F20" s="16"/>
      <c r="G20" s="16"/>
      <c r="H20" s="17"/>
      <c r="I20" s="22">
        <v>24000</v>
      </c>
    </row>
    <row r="21" spans="1:9" ht="20.25" customHeight="1">
      <c r="A21" s="15"/>
      <c r="B21" s="16"/>
      <c r="C21" s="16"/>
      <c r="D21" s="16" t="s">
        <v>16</v>
      </c>
      <c r="E21" s="16"/>
      <c r="F21" s="16"/>
      <c r="G21" s="16"/>
      <c r="H21" s="17"/>
      <c r="I21" s="22">
        <v>21420</v>
      </c>
    </row>
    <row r="22" spans="1:9" ht="20.25" customHeight="1">
      <c r="A22" s="15"/>
      <c r="B22" s="16"/>
      <c r="C22" s="16"/>
      <c r="D22" s="16" t="s">
        <v>17</v>
      </c>
      <c r="E22" s="16"/>
      <c r="F22" s="16"/>
      <c r="G22" s="16"/>
      <c r="H22" s="17"/>
      <c r="I22" s="22">
        <v>12000</v>
      </c>
    </row>
    <row r="23" spans="1:9" ht="31.5" customHeight="1">
      <c r="A23" s="44" t="s">
        <v>4</v>
      </c>
      <c r="B23" s="45"/>
      <c r="C23" s="45"/>
      <c r="D23" s="45"/>
      <c r="E23" s="45"/>
      <c r="F23" s="45"/>
      <c r="G23" s="45"/>
      <c r="H23" s="46"/>
      <c r="I23" s="21">
        <f>SUM(I24:I34)</f>
        <v>935373.1</v>
      </c>
    </row>
    <row r="24" spans="1:9" ht="20.25" customHeight="1">
      <c r="A24" s="37" t="s">
        <v>39</v>
      </c>
      <c r="B24" s="38"/>
      <c r="C24" s="38"/>
      <c r="D24" s="38"/>
      <c r="E24" s="38"/>
      <c r="F24" s="38"/>
      <c r="G24" s="38"/>
      <c r="H24" s="39"/>
      <c r="I24" s="22">
        <v>107222.89</v>
      </c>
    </row>
    <row r="25" spans="1:9" ht="20.25" customHeight="1">
      <c r="A25" s="14" t="s">
        <v>22</v>
      </c>
      <c r="B25" s="14"/>
      <c r="C25" s="14"/>
      <c r="D25" s="14"/>
      <c r="E25" s="14"/>
      <c r="F25" s="14"/>
      <c r="G25" s="14"/>
      <c r="H25" s="14"/>
      <c r="I25" s="22">
        <f>485297+42656+19500</f>
        <v>547453</v>
      </c>
    </row>
    <row r="26" spans="1:9" ht="20.25" customHeight="1">
      <c r="A26" s="37" t="s">
        <v>18</v>
      </c>
      <c r="B26" s="38"/>
      <c r="C26" s="38"/>
      <c r="D26" s="38"/>
      <c r="E26" s="38"/>
      <c r="F26" s="38"/>
      <c r="G26" s="38"/>
      <c r="H26" s="39"/>
      <c r="I26" s="22">
        <f>72235+124420.8</f>
        <v>196655.8</v>
      </c>
    </row>
    <row r="27" spans="1:10" ht="20.25" customHeight="1">
      <c r="A27" s="14" t="s">
        <v>19</v>
      </c>
      <c r="B27" s="14"/>
      <c r="C27" s="14"/>
      <c r="D27" s="14"/>
      <c r="E27" s="14"/>
      <c r="F27" s="22"/>
      <c r="G27" s="14"/>
      <c r="H27" s="14"/>
      <c r="I27" s="22">
        <v>1988.4</v>
      </c>
      <c r="J27" s="28"/>
    </row>
    <row r="28" spans="1:10" ht="20.25" customHeight="1">
      <c r="A28" s="14" t="s">
        <v>20</v>
      </c>
      <c r="B28" s="14"/>
      <c r="C28" s="14"/>
      <c r="D28" s="14"/>
      <c r="E28" s="14"/>
      <c r="F28" s="14"/>
      <c r="G28" s="14"/>
      <c r="H28" s="14"/>
      <c r="I28" s="22">
        <v>2036.47</v>
      </c>
      <c r="J28" s="4"/>
    </row>
    <row r="29" spans="1:9" ht="20.25" customHeight="1">
      <c r="A29" s="37" t="s">
        <v>27</v>
      </c>
      <c r="B29" s="38"/>
      <c r="C29" s="38"/>
      <c r="D29" s="38"/>
      <c r="E29" s="38"/>
      <c r="F29" s="38"/>
      <c r="G29" s="38"/>
      <c r="H29" s="39"/>
      <c r="I29" s="22">
        <v>41350</v>
      </c>
    </row>
    <row r="30" spans="1:9" ht="20.25" customHeight="1">
      <c r="A30" s="37" t="s">
        <v>21</v>
      </c>
      <c r="B30" s="38"/>
      <c r="C30" s="38"/>
      <c r="D30" s="38"/>
      <c r="E30" s="38"/>
      <c r="F30" s="38"/>
      <c r="G30" s="38"/>
      <c r="H30" s="39"/>
      <c r="I30" s="22">
        <v>35500</v>
      </c>
    </row>
    <row r="31" spans="1:9" ht="20.25" customHeight="1">
      <c r="A31" s="37" t="s">
        <v>38</v>
      </c>
      <c r="B31" s="38"/>
      <c r="C31" s="38"/>
      <c r="D31" s="38"/>
      <c r="E31" s="38"/>
      <c r="F31" s="38"/>
      <c r="G31" s="38"/>
      <c r="H31" s="39"/>
      <c r="I31" s="22">
        <v>900</v>
      </c>
    </row>
    <row r="32" spans="1:9" ht="20.25" customHeight="1">
      <c r="A32" s="37" t="s">
        <v>44</v>
      </c>
      <c r="B32" s="38"/>
      <c r="C32" s="38"/>
      <c r="D32" s="38"/>
      <c r="E32" s="38"/>
      <c r="F32" s="38"/>
      <c r="G32" s="38"/>
      <c r="H32" s="39"/>
      <c r="I32" s="22">
        <v>357</v>
      </c>
    </row>
    <row r="33" spans="1:9" ht="20.25" customHeight="1">
      <c r="A33" s="37" t="s">
        <v>42</v>
      </c>
      <c r="B33" s="38"/>
      <c r="C33" s="38"/>
      <c r="D33" s="38"/>
      <c r="E33" s="38"/>
      <c r="F33" s="38"/>
      <c r="G33" s="38"/>
      <c r="H33" s="39"/>
      <c r="I33" s="22">
        <f>200.04+1483.5</f>
        <v>1683.54</v>
      </c>
    </row>
    <row r="34" spans="1:11" ht="20.25" customHeight="1">
      <c r="A34" s="37" t="s">
        <v>43</v>
      </c>
      <c r="B34" s="38"/>
      <c r="C34" s="38"/>
      <c r="D34" s="38"/>
      <c r="E34" s="38"/>
      <c r="F34" s="38"/>
      <c r="G34" s="38"/>
      <c r="H34" s="39"/>
      <c r="I34" s="22">
        <v>226</v>
      </c>
      <c r="K34" s="4"/>
    </row>
    <row r="35" spans="1:20" ht="20.25" customHeight="1">
      <c r="A35" s="47" t="s">
        <v>5</v>
      </c>
      <c r="B35" s="47"/>
      <c r="C35" s="47"/>
      <c r="D35" s="47"/>
      <c r="E35" s="47"/>
      <c r="F35" s="47"/>
      <c r="G35" s="47"/>
      <c r="H35" s="47"/>
      <c r="I35" s="21">
        <f>SUM(I36:I43)</f>
        <v>112697.54000000001</v>
      </c>
      <c r="L35" s="40"/>
      <c r="M35" s="40"/>
      <c r="N35" s="40"/>
      <c r="O35" s="40"/>
      <c r="P35" s="40"/>
      <c r="Q35" s="40"/>
      <c r="R35" s="40"/>
      <c r="S35" s="40"/>
      <c r="T35" s="26"/>
    </row>
    <row r="36" spans="1:9" ht="20.25" customHeight="1">
      <c r="A36" s="14" t="s">
        <v>23</v>
      </c>
      <c r="B36" s="14"/>
      <c r="C36" s="14"/>
      <c r="D36" s="14"/>
      <c r="E36" s="14"/>
      <c r="F36" s="14"/>
      <c r="G36" s="14"/>
      <c r="H36" s="14"/>
      <c r="I36" s="22">
        <v>1275</v>
      </c>
    </row>
    <row r="37" spans="1:9" ht="20.25" customHeight="1">
      <c r="A37" s="37" t="s">
        <v>45</v>
      </c>
      <c r="B37" s="38"/>
      <c r="C37" s="38"/>
      <c r="D37" s="38"/>
      <c r="E37" s="38"/>
      <c r="F37" s="38"/>
      <c r="G37" s="38"/>
      <c r="H37" s="39"/>
      <c r="I37" s="22">
        <f>2972+214.5</f>
        <v>3186.5</v>
      </c>
    </row>
    <row r="38" spans="1:9" ht="20.25" customHeight="1">
      <c r="A38" s="42" t="s">
        <v>29</v>
      </c>
      <c r="B38" s="42"/>
      <c r="C38" s="42"/>
      <c r="D38" s="42"/>
      <c r="E38" s="42"/>
      <c r="F38" s="42"/>
      <c r="G38" s="42"/>
      <c r="H38" s="42"/>
      <c r="I38" s="22">
        <v>223.04</v>
      </c>
    </row>
    <row r="39" spans="1:9" ht="20.25" customHeight="1">
      <c r="A39" s="37" t="s">
        <v>31</v>
      </c>
      <c r="B39" s="38"/>
      <c r="C39" s="38"/>
      <c r="D39" s="38"/>
      <c r="E39" s="38"/>
      <c r="F39" s="38"/>
      <c r="G39" s="38"/>
      <c r="H39" s="39"/>
      <c r="I39" s="22">
        <v>0</v>
      </c>
    </row>
    <row r="40" spans="1:10" ht="20.25" customHeight="1">
      <c r="A40" s="37" t="s">
        <v>30</v>
      </c>
      <c r="B40" s="38"/>
      <c r="C40" s="38"/>
      <c r="D40" s="38"/>
      <c r="E40" s="38"/>
      <c r="F40" s="38"/>
      <c r="G40" s="38"/>
      <c r="H40" s="39"/>
      <c r="I40" s="22">
        <v>0</v>
      </c>
      <c r="J40" s="4"/>
    </row>
    <row r="41" spans="1:10" ht="20.25" customHeight="1">
      <c r="A41" s="14" t="s">
        <v>28</v>
      </c>
      <c r="B41" s="14"/>
      <c r="C41" s="14"/>
      <c r="D41" s="14"/>
      <c r="E41" s="14"/>
      <c r="F41" s="14"/>
      <c r="G41" s="14"/>
      <c r="H41" s="14"/>
      <c r="I41" s="22">
        <v>0</v>
      </c>
      <c r="J41" s="4"/>
    </row>
    <row r="42" spans="1:10" ht="20.25" customHeight="1">
      <c r="A42" s="14" t="s">
        <v>24</v>
      </c>
      <c r="B42" s="14"/>
      <c r="C42" s="14"/>
      <c r="D42" s="14"/>
      <c r="E42" s="14"/>
      <c r="F42" s="14"/>
      <c r="G42" s="14"/>
      <c r="H42" s="14"/>
      <c r="I42" s="22">
        <f>22900+33000</f>
        <v>55900</v>
      </c>
      <c r="J42" s="4"/>
    </row>
    <row r="43" spans="1:10" ht="20.25" customHeight="1">
      <c r="A43" s="37" t="s">
        <v>41</v>
      </c>
      <c r="B43" s="38"/>
      <c r="C43" s="38"/>
      <c r="D43" s="38"/>
      <c r="E43" s="38"/>
      <c r="F43" s="38"/>
      <c r="G43" s="38"/>
      <c r="H43" s="39"/>
      <c r="I43" s="22">
        <v>52113</v>
      </c>
      <c r="J43" s="4"/>
    </row>
    <row r="44" spans="1:12" ht="23.25" customHeight="1">
      <c r="A44" s="49" t="s">
        <v>34</v>
      </c>
      <c r="B44" s="49"/>
      <c r="C44" s="49"/>
      <c r="D44" s="49"/>
      <c r="E44" s="49"/>
      <c r="F44" s="49"/>
      <c r="G44" s="49"/>
      <c r="H44" s="49"/>
      <c r="I44" s="11">
        <f>I3+I4-I13</f>
        <v>68505.36999999918</v>
      </c>
      <c r="J44" s="4"/>
      <c r="K44" s="4"/>
      <c r="L44" s="4"/>
    </row>
    <row r="45" spans="1:11" ht="36" customHeight="1">
      <c r="A45" s="43"/>
      <c r="B45" s="43"/>
      <c r="C45" s="43"/>
      <c r="D45" s="43"/>
      <c r="E45" s="43"/>
      <c r="F45" s="43"/>
      <c r="G45" s="43"/>
      <c r="H45" s="43"/>
      <c r="I45" s="43"/>
      <c r="J45" s="4"/>
      <c r="K45" s="4"/>
    </row>
    <row r="46" spans="1:12" ht="47.25" customHeight="1">
      <c r="A46" s="48" t="s">
        <v>35</v>
      </c>
      <c r="B46" s="48"/>
      <c r="C46" s="48"/>
      <c r="D46" s="48"/>
      <c r="E46" s="48"/>
      <c r="F46" s="48"/>
      <c r="G46" s="48"/>
      <c r="H46" s="48"/>
      <c r="I46" s="30">
        <v>674588.79</v>
      </c>
      <c r="J46" s="5"/>
      <c r="K46" s="4"/>
      <c r="L46" s="4"/>
    </row>
    <row r="47" spans="1:12" ht="25.5" customHeight="1">
      <c r="A47" s="41" t="s">
        <v>36</v>
      </c>
      <c r="B47" s="41"/>
      <c r="C47" s="41"/>
      <c r="D47" s="41"/>
      <c r="E47" s="41"/>
      <c r="F47" s="41"/>
      <c r="G47" s="41"/>
      <c r="H47" s="41"/>
      <c r="I47" s="31">
        <v>433022.25</v>
      </c>
      <c r="J47" s="5"/>
      <c r="K47" s="4"/>
      <c r="L47" s="4"/>
    </row>
    <row r="48" spans="1:12" ht="31.5" customHeight="1">
      <c r="A48" s="34" t="s">
        <v>48</v>
      </c>
      <c r="B48" s="35"/>
      <c r="C48" s="35"/>
      <c r="D48" s="35"/>
      <c r="E48" s="35"/>
      <c r="F48" s="35"/>
      <c r="G48" s="35"/>
      <c r="H48" s="36"/>
      <c r="I48" s="31">
        <v>39872.81</v>
      </c>
      <c r="J48" s="5"/>
      <c r="K48" s="4"/>
      <c r="L48" s="4"/>
    </row>
    <row r="49" spans="1:12" ht="26.25" customHeight="1">
      <c r="A49" s="50" t="s">
        <v>47</v>
      </c>
      <c r="B49" s="51"/>
      <c r="C49" s="51"/>
      <c r="D49" s="51"/>
      <c r="E49" s="51"/>
      <c r="F49" s="51"/>
      <c r="G49" s="51"/>
      <c r="H49" s="52"/>
      <c r="I49" s="31">
        <v>1485.84</v>
      </c>
      <c r="J49" s="5"/>
      <c r="K49" s="4"/>
      <c r="L49" s="4"/>
    </row>
    <row r="50" spans="1:12" ht="44.25" customHeight="1">
      <c r="A50" s="48" t="s">
        <v>37</v>
      </c>
      <c r="B50" s="48"/>
      <c r="C50" s="48"/>
      <c r="D50" s="48"/>
      <c r="E50" s="48"/>
      <c r="F50" s="48"/>
      <c r="G50" s="48"/>
      <c r="H50" s="48"/>
      <c r="I50" s="32">
        <f>I46+I47+I48-I49</f>
        <v>1145998.01</v>
      </c>
      <c r="J50" s="4"/>
      <c r="L50" s="4"/>
    </row>
    <row r="51" spans="1:11" ht="23.25" customHeight="1">
      <c r="A51" s="6"/>
      <c r="B51" s="7"/>
      <c r="C51" s="7"/>
      <c r="D51" s="7"/>
      <c r="E51" s="7"/>
      <c r="F51" s="7"/>
      <c r="G51" s="7"/>
      <c r="H51" s="7"/>
      <c r="I51" s="8"/>
      <c r="J51" s="9"/>
      <c r="K51" s="9"/>
    </row>
    <row r="52" spans="1:9" ht="20.25">
      <c r="A52" s="56"/>
      <c r="B52" s="56"/>
      <c r="C52" s="56"/>
      <c r="D52" s="56"/>
      <c r="E52" s="56"/>
      <c r="F52" s="56"/>
      <c r="G52" s="56"/>
      <c r="H52" s="56"/>
      <c r="I52" s="4"/>
    </row>
    <row r="53" spans="1:9" ht="20.25">
      <c r="A53" s="56"/>
      <c r="B53" s="56"/>
      <c r="C53" s="56"/>
      <c r="D53" s="56"/>
      <c r="E53" s="56"/>
      <c r="F53" s="56"/>
      <c r="G53" s="56"/>
      <c r="H53" s="56"/>
      <c r="I53" s="4"/>
    </row>
    <row r="54" spans="1:8" ht="20.25">
      <c r="A54" s="56"/>
      <c r="B54" s="56"/>
      <c r="C54" s="56"/>
      <c r="D54" s="56"/>
      <c r="E54" s="56"/>
      <c r="F54" s="56"/>
      <c r="G54" s="56"/>
      <c r="H54" s="56"/>
    </row>
    <row r="55" spans="1:9" ht="20.25">
      <c r="A55" s="56"/>
      <c r="B55" s="56"/>
      <c r="C55" s="56"/>
      <c r="D55" s="56"/>
      <c r="E55" s="56"/>
      <c r="F55" s="56"/>
      <c r="G55" s="56"/>
      <c r="H55" s="56"/>
      <c r="I55" s="4"/>
    </row>
    <row r="56" spans="1:8" ht="20.25">
      <c r="A56" s="56"/>
      <c r="B56" s="56"/>
      <c r="C56" s="56"/>
      <c r="D56" s="56"/>
      <c r="E56" s="56"/>
      <c r="F56" s="56"/>
      <c r="G56" s="56"/>
      <c r="H56" s="56"/>
    </row>
    <row r="57" spans="1:8" ht="20.25">
      <c r="A57" s="56"/>
      <c r="B57" s="56"/>
      <c r="C57" s="56"/>
      <c r="D57" s="56"/>
      <c r="E57" s="56"/>
      <c r="F57" s="56"/>
      <c r="G57" s="56"/>
      <c r="H57" s="56"/>
    </row>
    <row r="58" spans="1:8" ht="20.25">
      <c r="A58" s="56"/>
      <c r="B58" s="56"/>
      <c r="C58" s="56"/>
      <c r="D58" s="56"/>
      <c r="E58" s="56"/>
      <c r="F58" s="56"/>
      <c r="G58" s="56"/>
      <c r="H58" s="56"/>
    </row>
    <row r="59" spans="1:8" ht="20.25">
      <c r="A59" s="1"/>
      <c r="B59" s="1"/>
      <c r="C59" s="1"/>
      <c r="D59" s="1"/>
      <c r="E59" s="1"/>
      <c r="F59" s="1"/>
      <c r="G59" s="1"/>
      <c r="H59" s="1"/>
    </row>
    <row r="60" spans="1:8" ht="20.25">
      <c r="A60" s="1"/>
      <c r="B60" s="1"/>
      <c r="C60" s="1"/>
      <c r="D60" s="1"/>
      <c r="E60" s="1"/>
      <c r="F60" s="1"/>
      <c r="G60" s="1"/>
      <c r="H60" s="1"/>
    </row>
    <row r="61" spans="1:8" ht="20.25">
      <c r="A61" s="1"/>
      <c r="B61" s="1"/>
      <c r="C61" s="1"/>
      <c r="D61" s="1"/>
      <c r="E61" s="1"/>
      <c r="F61" s="1"/>
      <c r="G61" s="1"/>
      <c r="H61" s="1"/>
    </row>
    <row r="62" spans="1:8" ht="20.25">
      <c r="A62" s="1"/>
      <c r="B62" s="1"/>
      <c r="C62" s="1"/>
      <c r="D62" s="1"/>
      <c r="E62" s="1"/>
      <c r="F62" s="1"/>
      <c r="G62" s="1"/>
      <c r="H62" s="1"/>
    </row>
    <row r="63" spans="1:8" ht="20.25">
      <c r="A63" s="1"/>
      <c r="B63" s="1"/>
      <c r="C63" s="1"/>
      <c r="D63" s="1"/>
      <c r="E63" s="1"/>
      <c r="F63" s="1"/>
      <c r="G63" s="1"/>
      <c r="H63" s="1"/>
    </row>
    <row r="64" spans="1:8" ht="20.25">
      <c r="A64" s="1"/>
      <c r="B64" s="1"/>
      <c r="C64" s="1"/>
      <c r="D64" s="1"/>
      <c r="E64" s="1"/>
      <c r="F64" s="1"/>
      <c r="G64" s="1"/>
      <c r="H64" s="1"/>
    </row>
    <row r="65" spans="1:8" ht="20.25">
      <c r="A65" s="1"/>
      <c r="B65" s="1"/>
      <c r="C65" s="1"/>
      <c r="D65" s="1"/>
      <c r="E65" s="1"/>
      <c r="F65" s="1"/>
      <c r="G65" s="1"/>
      <c r="H65" s="1"/>
    </row>
    <row r="66" spans="1:8" ht="20.25">
      <c r="A66" s="1"/>
      <c r="B66" s="1"/>
      <c r="C66" s="1"/>
      <c r="D66" s="1"/>
      <c r="E66" s="1"/>
      <c r="F66" s="1"/>
      <c r="G66" s="1"/>
      <c r="H66" s="1"/>
    </row>
    <row r="67" spans="1:8" ht="20.25">
      <c r="A67" s="1"/>
      <c r="B67" s="1"/>
      <c r="C67" s="1"/>
      <c r="D67" s="1"/>
      <c r="E67" s="1"/>
      <c r="F67" s="1"/>
      <c r="G67" s="1"/>
      <c r="H67" s="1"/>
    </row>
    <row r="68" spans="1:8" ht="20.25">
      <c r="A68" s="1"/>
      <c r="B68" s="1"/>
      <c r="C68" s="1"/>
      <c r="D68" s="1"/>
      <c r="E68" s="1"/>
      <c r="F68" s="1"/>
      <c r="G68" s="1"/>
      <c r="H68" s="1"/>
    </row>
    <row r="69" spans="1:8" ht="20.25">
      <c r="A69" s="1"/>
      <c r="B69" s="1"/>
      <c r="C69" s="1"/>
      <c r="D69" s="1"/>
      <c r="E69" s="1"/>
      <c r="F69" s="1"/>
      <c r="G69" s="1"/>
      <c r="H69" s="1"/>
    </row>
    <row r="70" spans="1:8" ht="20.25">
      <c r="A70" s="1"/>
      <c r="B70" s="1"/>
      <c r="C70" s="1"/>
      <c r="D70" s="1"/>
      <c r="E70" s="1"/>
      <c r="F70" s="1"/>
      <c r="G70" s="1"/>
      <c r="H70" s="1"/>
    </row>
    <row r="71" spans="1:8" ht="20.25">
      <c r="A71" s="1"/>
      <c r="B71" s="1"/>
      <c r="C71" s="1"/>
      <c r="D71" s="1"/>
      <c r="E71" s="1"/>
      <c r="F71" s="1"/>
      <c r="G71" s="1"/>
      <c r="H71" s="1"/>
    </row>
    <row r="72" spans="1:8" ht="20.25">
      <c r="A72" s="1"/>
      <c r="B72" s="1"/>
      <c r="C72" s="1"/>
      <c r="D72" s="1"/>
      <c r="E72" s="1"/>
      <c r="F72" s="1"/>
      <c r="G72" s="1"/>
      <c r="H72" s="1"/>
    </row>
    <row r="73" spans="1:8" ht="20.25">
      <c r="A73" s="1"/>
      <c r="B73" s="1"/>
      <c r="C73" s="1"/>
      <c r="D73" s="1"/>
      <c r="E73" s="1"/>
      <c r="F73" s="1"/>
      <c r="G73" s="1"/>
      <c r="H73" s="1"/>
    </row>
    <row r="74" spans="1:8" ht="20.25">
      <c r="A74" s="1"/>
      <c r="B74" s="1"/>
      <c r="C74" s="1"/>
      <c r="D74" s="1"/>
      <c r="E74" s="1"/>
      <c r="F74" s="1"/>
      <c r="G74" s="1"/>
      <c r="H74" s="1"/>
    </row>
    <row r="75" spans="1:8" ht="20.25">
      <c r="A75" s="1"/>
      <c r="B75" s="1"/>
      <c r="C75" s="1"/>
      <c r="D75" s="1"/>
      <c r="E75" s="1"/>
      <c r="F75" s="1"/>
      <c r="G75" s="1"/>
      <c r="H75" s="1"/>
    </row>
    <row r="76" spans="1:8" ht="20.25">
      <c r="A76" s="1"/>
      <c r="B76" s="1"/>
      <c r="C76" s="1"/>
      <c r="D76" s="1"/>
      <c r="E76" s="1"/>
      <c r="F76" s="1"/>
      <c r="G76" s="1"/>
      <c r="H76" s="1"/>
    </row>
  </sheetData>
  <sheetProtection selectLockedCells="1" selectUnlockedCells="1"/>
  <mergeCells count="34">
    <mergeCell ref="A56:H56"/>
    <mergeCell ref="A57:H57"/>
    <mergeCell ref="A58:H58"/>
    <mergeCell ref="A52:H52"/>
    <mergeCell ref="A53:H53"/>
    <mergeCell ref="A54:H54"/>
    <mergeCell ref="A55:H55"/>
    <mergeCell ref="B8:C8"/>
    <mergeCell ref="A50:H50"/>
    <mergeCell ref="A14:H14"/>
    <mergeCell ref="A39:H39"/>
    <mergeCell ref="A40:H40"/>
    <mergeCell ref="A46:H46"/>
    <mergeCell ref="A44:H44"/>
    <mergeCell ref="A49:H49"/>
    <mergeCell ref="A13:H13"/>
    <mergeCell ref="A24:H24"/>
    <mergeCell ref="A30:H30"/>
    <mergeCell ref="A37:H37"/>
    <mergeCell ref="A23:H23"/>
    <mergeCell ref="A35:H35"/>
    <mergeCell ref="A31:H31"/>
    <mergeCell ref="A33:H33"/>
    <mergeCell ref="A34:H34"/>
    <mergeCell ref="A3:H3"/>
    <mergeCell ref="A48:H48"/>
    <mergeCell ref="A43:H43"/>
    <mergeCell ref="L35:S35"/>
    <mergeCell ref="A32:H32"/>
    <mergeCell ref="A47:H47"/>
    <mergeCell ref="A38:H38"/>
    <mergeCell ref="A45:I45"/>
    <mergeCell ref="A26:H26"/>
    <mergeCell ref="A29:H29"/>
  </mergeCells>
  <printOptions/>
  <pageMargins left="0.5905511811023623" right="0.1968503937007874" top="0.3937007874015748" bottom="0.3937007874015748" header="0.5118110236220472" footer="0.5118110236220472"/>
  <pageSetup horizontalDpi="300" verticalDpi="300" orientation="portrait" paperSize="9" scale="63" r:id="rId1"/>
  <rowBreaks count="1" manualBreakCount="1">
    <brk id="5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cp:lastPrinted>2018-03-24T04:22:30Z</cp:lastPrinted>
  <dcterms:modified xsi:type="dcterms:W3CDTF">2018-05-16T03:45:58Z</dcterms:modified>
  <cp:category/>
  <cp:version/>
  <cp:contentType/>
  <cp:contentStatus/>
</cp:coreProperties>
</file>